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440" windowHeight="85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Sheet1!$A$1:$K$139</definedName>
    <definedName name="_xlnm.Print_Titles" localSheetId="0">Sheet1!$1:$1</definedName>
  </definedNames>
  <calcPr calcId="145621"/>
</workbook>
</file>

<file path=xl/calcChain.xml><?xml version="1.0" encoding="utf-8"?>
<calcChain xmlns="http://schemas.openxmlformats.org/spreadsheetml/2006/main">
  <c r="H62" i="1" l="1"/>
  <c r="H123" i="1"/>
  <c r="H79" i="1"/>
  <c r="H80" i="1"/>
  <c r="H102" i="1"/>
  <c r="H101" i="1"/>
  <c r="H100" i="1"/>
  <c r="H99" i="1"/>
  <c r="H72" i="1"/>
  <c r="H114" i="1"/>
  <c r="H115" i="1"/>
  <c r="H116" i="1"/>
  <c r="H117" i="1"/>
  <c r="H118" i="1"/>
  <c r="H119" i="1"/>
  <c r="H120" i="1"/>
  <c r="H88" i="1"/>
  <c r="H87" i="1"/>
  <c r="H86" i="1"/>
  <c r="H85" i="1"/>
  <c r="H84" i="1"/>
  <c r="H83" i="1"/>
  <c r="H128" i="1"/>
  <c r="H121" i="1"/>
  <c r="H122" i="1"/>
  <c r="H113" i="1"/>
  <c r="H112" i="1"/>
  <c r="H111" i="1"/>
  <c r="H108" i="1"/>
  <c r="H109" i="1"/>
  <c r="H110" i="1"/>
  <c r="H107" i="1"/>
  <c r="H94" i="1"/>
  <c r="I89" i="1" l="1"/>
  <c r="I124" i="1"/>
  <c r="I103" i="1"/>
  <c r="I129" i="1"/>
  <c r="H61" i="1"/>
  <c r="H56" i="1"/>
  <c r="H55" i="1"/>
  <c r="H58" i="1"/>
  <c r="H59" i="1"/>
  <c r="H60" i="1"/>
  <c r="H57" i="1"/>
  <c r="H71" i="1"/>
  <c r="H93" i="1"/>
  <c r="H92" i="1"/>
  <c r="H91" i="1"/>
  <c r="H53" i="1"/>
  <c r="H15" i="1"/>
  <c r="H52" i="1"/>
  <c r="H51" i="1"/>
  <c r="H14" i="1"/>
  <c r="H50" i="1"/>
  <c r="H49" i="1"/>
  <c r="H45" i="1"/>
  <c r="H46" i="1"/>
  <c r="H47" i="1"/>
  <c r="H48" i="1"/>
  <c r="H54" i="1"/>
  <c r="H66" i="1"/>
  <c r="H67" i="1"/>
  <c r="H68" i="1"/>
  <c r="H69" i="1"/>
  <c r="H78" i="1"/>
  <c r="H75" i="1"/>
  <c r="H76" i="1"/>
  <c r="H77" i="1"/>
  <c r="H70" i="1"/>
  <c r="H13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8" i="1"/>
  <c r="H9" i="1"/>
  <c r="H10" i="1"/>
  <c r="H2" i="1"/>
  <c r="H3" i="1"/>
  <c r="H4" i="1"/>
  <c r="H5" i="1"/>
  <c r="H6" i="1"/>
  <c r="H7" i="1"/>
  <c r="K30" i="1"/>
  <c r="I81" i="1" l="1"/>
  <c r="I63" i="1"/>
  <c r="I73" i="1"/>
  <c r="I133" i="1" s="1"/>
  <c r="I95" i="1"/>
  <c r="I11" i="1"/>
</calcChain>
</file>

<file path=xl/sharedStrings.xml><?xml version="1.0" encoding="utf-8"?>
<sst xmlns="http://schemas.openxmlformats.org/spreadsheetml/2006/main" count="210" uniqueCount="170">
  <si>
    <t>Rent</t>
  </si>
  <si>
    <t>item</t>
  </si>
  <si>
    <t>n/a</t>
  </si>
  <si>
    <t xml:space="preserve">amount </t>
  </si>
  <si>
    <t>cost £</t>
  </si>
  <si>
    <t>electricity</t>
  </si>
  <si>
    <t>gas</t>
  </si>
  <si>
    <t>essential ?</t>
  </si>
  <si>
    <t>1300Kwh</t>
  </si>
  <si>
    <t xml:space="preserve">125kwh </t>
  </si>
  <si>
    <t>y</t>
  </si>
  <si>
    <t>careful usage, find different tariff</t>
  </si>
  <si>
    <t>Telephone</t>
  </si>
  <si>
    <t>Council Tax</t>
  </si>
  <si>
    <t>Internet</t>
  </si>
  <si>
    <t>TV licence</t>
  </si>
  <si>
    <t>Water</t>
  </si>
  <si>
    <t>unlimited</t>
  </si>
  <si>
    <t>n</t>
  </si>
  <si>
    <t xml:space="preserve">stop service, reduce service or find alternate provider </t>
  </si>
  <si>
    <t>request water meter</t>
  </si>
  <si>
    <t>Ideas for Possible ways to save money?</t>
  </si>
  <si>
    <t>switch off unused, unplug, use appliances less, lower heating by a few degrees, find different tariff</t>
  </si>
  <si>
    <t>museli</t>
  </si>
  <si>
    <t>rich tea biscuits</t>
  </si>
  <si>
    <t>bourbon biscuits</t>
  </si>
  <si>
    <t>mixed peppers</t>
  </si>
  <si>
    <t>Berry/seed snack tub</t>
  </si>
  <si>
    <t>cooked ham</t>
  </si>
  <si>
    <t>chewing gum</t>
  </si>
  <si>
    <t>chicken soup</t>
  </si>
  <si>
    <t>vegetable soup</t>
  </si>
  <si>
    <t xml:space="preserve"> </t>
  </si>
  <si>
    <t>chickpeas</t>
  </si>
  <si>
    <t xml:space="preserve">lidl sandwich </t>
  </si>
  <si>
    <t>household items</t>
  </si>
  <si>
    <t>potatoes</t>
  </si>
  <si>
    <t>kitchen cleaner</t>
  </si>
  <si>
    <t>sponges</t>
  </si>
  <si>
    <t>soap</t>
  </si>
  <si>
    <t>toothpaste</t>
  </si>
  <si>
    <t>teabags</t>
  </si>
  <si>
    <t>Pasteurised milk</t>
  </si>
  <si>
    <t>Sterilised milk</t>
  </si>
  <si>
    <t>300g</t>
  </si>
  <si>
    <t>1kg</t>
  </si>
  <si>
    <t>400g</t>
  </si>
  <si>
    <t>70g</t>
  </si>
  <si>
    <t>canned spicy taco beans</t>
  </si>
  <si>
    <t>240g</t>
  </si>
  <si>
    <t>45g</t>
  </si>
  <si>
    <t>lettuce little gem</t>
  </si>
  <si>
    <t>4 pint</t>
  </si>
  <si>
    <t>1 pint</t>
  </si>
  <si>
    <t>240 bags</t>
  </si>
  <si>
    <t>200g</t>
  </si>
  <si>
    <t>coffee instant</t>
  </si>
  <si>
    <t>800g</t>
  </si>
  <si>
    <t xml:space="preserve">bread </t>
  </si>
  <si>
    <t>cheese cathedral city mature ched</t>
  </si>
  <si>
    <t>350g</t>
  </si>
  <si>
    <t>kale fresh</t>
  </si>
  <si>
    <t>aubergine fresh</t>
  </si>
  <si>
    <t>courgette fresh</t>
  </si>
  <si>
    <t>celery fresh</t>
  </si>
  <si>
    <t>spinach fresh</t>
  </si>
  <si>
    <t>2.5kg</t>
  </si>
  <si>
    <t>steel cut porridge oats -  oatilicious</t>
  </si>
  <si>
    <t>margarine - clover</t>
  </si>
  <si>
    <t>500g</t>
  </si>
  <si>
    <t>125g</t>
  </si>
  <si>
    <t xml:space="preserve">canned mackerel </t>
  </si>
  <si>
    <t>ariel 3in1 pods laundry detergent</t>
  </si>
  <si>
    <t>19 pods</t>
  </si>
  <si>
    <t>bleach thick</t>
  </si>
  <si>
    <t>750ml</t>
  </si>
  <si>
    <t>100ml</t>
  </si>
  <si>
    <t>shower gel lynx</t>
  </si>
  <si>
    <t>250ml</t>
  </si>
  <si>
    <t>toilet roll andrex 4pk</t>
  </si>
  <si>
    <t>kitchen roll plenty</t>
  </si>
  <si>
    <t>200 sheets</t>
  </si>
  <si>
    <t>200ml</t>
  </si>
  <si>
    <t>deodorant spray LIDL brand</t>
  </si>
  <si>
    <t>Mobile phone</t>
  </si>
  <si>
    <t>250g</t>
  </si>
  <si>
    <t>Move to cheaper accomodation</t>
  </si>
  <si>
    <t>2 sandwiches</t>
  </si>
  <si>
    <t>per week</t>
  </si>
  <si>
    <t>per month</t>
  </si>
  <si>
    <t>per quarter</t>
  </si>
  <si>
    <t>per year</t>
  </si>
  <si>
    <t>weekly cost</t>
  </si>
  <si>
    <t>Cocoa Bournville</t>
  </si>
  <si>
    <t>jam</t>
  </si>
  <si>
    <t>liver pate</t>
  </si>
  <si>
    <t>450g</t>
  </si>
  <si>
    <t>170g</t>
  </si>
  <si>
    <t>organic onions</t>
  </si>
  <si>
    <t>peach slices</t>
  </si>
  <si>
    <t>oranges medium size</t>
  </si>
  <si>
    <t>tomatos bag</t>
  </si>
  <si>
    <t>750g</t>
  </si>
  <si>
    <t>5 ojs</t>
  </si>
  <si>
    <t>bananas</t>
  </si>
  <si>
    <t>sugar</t>
  </si>
  <si>
    <t>plums</t>
  </si>
  <si>
    <t>robinsons squash</t>
  </si>
  <si>
    <t>1litre</t>
  </si>
  <si>
    <t>chicken thighs cooked</t>
  </si>
  <si>
    <t>rice uncle bens</t>
  </si>
  <si>
    <t>spaghetti dried</t>
  </si>
  <si>
    <t>not sure about</t>
  </si>
  <si>
    <t>approx</t>
  </si>
  <si>
    <t>Grooming</t>
  </si>
  <si>
    <t>Total</t>
  </si>
  <si>
    <t>Totals</t>
  </si>
  <si>
    <t>Move to shared accomodation</t>
  </si>
  <si>
    <t>Transport</t>
  </si>
  <si>
    <t>Clothing</t>
  </si>
  <si>
    <t>Insurance</t>
  </si>
  <si>
    <t>Window cleaner</t>
  </si>
  <si>
    <t>salt</t>
  </si>
  <si>
    <t>vinegar</t>
  </si>
  <si>
    <t>black pepper</t>
  </si>
  <si>
    <t>pasta sauce</t>
  </si>
  <si>
    <t>curry sauce</t>
  </si>
  <si>
    <t>chip shop</t>
  </si>
  <si>
    <t>100g</t>
  </si>
  <si>
    <t>500ml</t>
  </si>
  <si>
    <t>gravy granules</t>
  </si>
  <si>
    <t>Leisure / Hobbies / Vices</t>
  </si>
  <si>
    <t>unusual purchases</t>
  </si>
  <si>
    <t>cable ties</t>
  </si>
  <si>
    <t>shoes</t>
  </si>
  <si>
    <t>hat</t>
  </si>
  <si>
    <t>gloves</t>
  </si>
  <si>
    <t>underwear 3 pack</t>
  </si>
  <si>
    <t>Arduino Computer project AMAZON</t>
  </si>
  <si>
    <t>relays AMAZON</t>
  </si>
  <si>
    <t>wire heatshrink   AMAZON</t>
  </si>
  <si>
    <t>Radio tranceivers  AMAZON</t>
  </si>
  <si>
    <t>Arduino Computer project  AMAZON</t>
  </si>
  <si>
    <t>solder  AMAZON</t>
  </si>
  <si>
    <t>Radio tranceivers EBAY</t>
  </si>
  <si>
    <t>LED matrix EBAY</t>
  </si>
  <si>
    <t>wire cutters EBAY</t>
  </si>
  <si>
    <t>16gb flash dirves x3 EBAY</t>
  </si>
  <si>
    <t>Audio interface ROLAND EBAY</t>
  </si>
  <si>
    <t>microphone SM57</t>
  </si>
  <si>
    <t>washing up liquid</t>
  </si>
  <si>
    <t>tyres schwalbe halfords</t>
  </si>
  <si>
    <t>oil wilko</t>
  </si>
  <si>
    <t>brake pads clark halfords</t>
  </si>
  <si>
    <t>bicycle EBAY</t>
  </si>
  <si>
    <t>t shirts 3 pack sports direct</t>
  </si>
  <si>
    <t>socks TU 7 pack</t>
  </si>
  <si>
    <t>Education</t>
  </si>
  <si>
    <t>Book</t>
  </si>
  <si>
    <t>stationery</t>
  </si>
  <si>
    <t>pencil case</t>
  </si>
  <si>
    <t>backpack</t>
  </si>
  <si>
    <t>amazon prime subscription</t>
  </si>
  <si>
    <t>ANYTHING MISSING?</t>
  </si>
  <si>
    <t>Haircut</t>
  </si>
  <si>
    <t>world cup sweepstake</t>
  </si>
  <si>
    <t>Holiday</t>
  </si>
  <si>
    <t>bottle water</t>
  </si>
  <si>
    <t>replacement mobile phone</t>
  </si>
  <si>
    <t>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</si>
</sst>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2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2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2" fontId="3" fillId="0" borderId="2" xfId="0" applyNumberFormat="1" applyFont="1" applyBorder="1"/>
    <xf numFmtId="2" fontId="1" fillId="0" borderId="2" xfId="0" applyNumberFormat="1" applyFont="1" applyBorder="1" applyAlignment="1">
      <alignment horizontal="center"/>
    </xf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9"/>
  <sheetViews>
    <sheetView tabSelected="1" zoomScale="115" zoomScaleNormal="115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F135" sqref="F135"/>
    </sheetView>
  </sheetViews>
  <sheetFormatPr defaultRowHeight="16.5" x14ac:dyDescent="0.3"/>
  <cols>
    <col min="1" max="1" width="28.7109375" style="1" customWidth="1"/>
    <col min="2" max="2" width="7.42578125" style="2" bestFit="1" customWidth="1"/>
    <col min="3" max="3" width="12.140625" style="3" bestFit="1" customWidth="1"/>
    <col min="4" max="4" width="8.140625" style="3" bestFit="1" customWidth="1"/>
    <col min="5" max="5" width="9" style="3" bestFit="1" customWidth="1"/>
    <col min="6" max="6" width="9.5703125" style="3" bestFit="1" customWidth="1"/>
    <col min="7" max="7" width="7.42578125" style="3" bestFit="1" customWidth="1"/>
    <col min="8" max="8" width="10" style="4" bestFit="1" customWidth="1"/>
    <col min="9" max="9" width="6.42578125" style="4" bestFit="1" customWidth="1"/>
    <col min="10" max="10" width="9.42578125" style="3" bestFit="1" customWidth="1"/>
    <col min="11" max="11" width="65.140625" style="1" customWidth="1"/>
  </cols>
  <sheetData>
    <row r="1" spans="1:11" x14ac:dyDescent="0.3">
      <c r="A1" s="1" t="s">
        <v>1</v>
      </c>
      <c r="B1" s="2" t="s">
        <v>4</v>
      </c>
      <c r="C1" s="3" t="s">
        <v>3</v>
      </c>
      <c r="D1" s="3" t="s">
        <v>88</v>
      </c>
      <c r="E1" s="3" t="s">
        <v>89</v>
      </c>
      <c r="F1" s="3" t="s">
        <v>90</v>
      </c>
      <c r="G1" s="3" t="s">
        <v>91</v>
      </c>
      <c r="H1" s="4" t="s">
        <v>92</v>
      </c>
      <c r="I1" s="4" t="s">
        <v>116</v>
      </c>
      <c r="J1" s="3" t="s">
        <v>7</v>
      </c>
      <c r="K1" s="1" t="s">
        <v>21</v>
      </c>
    </row>
    <row r="2" spans="1:11" x14ac:dyDescent="0.3">
      <c r="A2" s="1" t="s">
        <v>0</v>
      </c>
      <c r="B2" s="2">
        <v>100</v>
      </c>
      <c r="C2" s="3" t="s">
        <v>2</v>
      </c>
      <c r="D2" s="3">
        <v>1</v>
      </c>
      <c r="H2" s="4">
        <f t="shared" ref="H2:H10" si="0">D2*B2+(E2*B2/30*7)+(F2*B2/90*7)+(B2*G2/365*7)</f>
        <v>100</v>
      </c>
      <c r="J2" s="3" t="s">
        <v>10</v>
      </c>
      <c r="K2" s="1" t="s">
        <v>86</v>
      </c>
    </row>
    <row r="3" spans="1:11" x14ac:dyDescent="0.3">
      <c r="A3" s="1" t="s">
        <v>5</v>
      </c>
      <c r="B3" s="2">
        <v>275</v>
      </c>
      <c r="C3" s="3" t="s">
        <v>8</v>
      </c>
      <c r="F3" s="3">
        <v>1</v>
      </c>
      <c r="H3" s="4">
        <f t="shared" si="0"/>
        <v>21.388888888888886</v>
      </c>
      <c r="J3" s="3" t="s">
        <v>10</v>
      </c>
      <c r="K3" s="1" t="s">
        <v>11</v>
      </c>
    </row>
    <row r="4" spans="1:11" x14ac:dyDescent="0.3">
      <c r="A4" s="1" t="s">
        <v>6</v>
      </c>
      <c r="B4" s="2">
        <v>30</v>
      </c>
      <c r="C4" s="3" t="s">
        <v>9</v>
      </c>
      <c r="F4" s="3">
        <v>1</v>
      </c>
      <c r="H4" s="4">
        <f t="shared" si="0"/>
        <v>2.333333333333333</v>
      </c>
      <c r="J4" s="3" t="s">
        <v>10</v>
      </c>
      <c r="K4" s="1" t="s">
        <v>22</v>
      </c>
    </row>
    <row r="5" spans="1:11" x14ac:dyDescent="0.3">
      <c r="A5" s="1" t="s">
        <v>12</v>
      </c>
      <c r="B5" s="2">
        <v>18</v>
      </c>
      <c r="C5" s="3" t="s">
        <v>112</v>
      </c>
      <c r="E5" s="3">
        <v>1</v>
      </c>
      <c r="H5" s="4">
        <f t="shared" si="0"/>
        <v>4.2</v>
      </c>
      <c r="J5" s="3" t="s">
        <v>18</v>
      </c>
      <c r="K5" s="1" t="s">
        <v>19</v>
      </c>
    </row>
    <row r="6" spans="1:11" x14ac:dyDescent="0.3">
      <c r="A6" s="1" t="s">
        <v>14</v>
      </c>
      <c r="B6" s="2">
        <v>10</v>
      </c>
      <c r="C6" s="3" t="s">
        <v>17</v>
      </c>
      <c r="E6" s="3">
        <v>1</v>
      </c>
      <c r="H6" s="4">
        <f t="shared" si="0"/>
        <v>2.333333333333333</v>
      </c>
      <c r="J6" s="3" t="s">
        <v>18</v>
      </c>
      <c r="K6" s="1" t="s">
        <v>19</v>
      </c>
    </row>
    <row r="7" spans="1:11" x14ac:dyDescent="0.3">
      <c r="A7" s="1" t="s">
        <v>13</v>
      </c>
      <c r="B7" s="2">
        <v>1152</v>
      </c>
      <c r="C7" s="3" t="s">
        <v>2</v>
      </c>
      <c r="G7" s="3">
        <v>1</v>
      </c>
      <c r="H7" s="4">
        <f t="shared" si="0"/>
        <v>22.093150684931505</v>
      </c>
      <c r="J7" s="3" t="s">
        <v>10</v>
      </c>
      <c r="K7" s="1" t="s">
        <v>117</v>
      </c>
    </row>
    <row r="8" spans="1:11" x14ac:dyDescent="0.3">
      <c r="A8" s="1" t="s">
        <v>15</v>
      </c>
      <c r="B8" s="2">
        <v>150</v>
      </c>
      <c r="C8" s="3" t="s">
        <v>2</v>
      </c>
      <c r="G8" s="3">
        <v>1</v>
      </c>
      <c r="H8" s="4">
        <f t="shared" si="0"/>
        <v>2.8767123287671232</v>
      </c>
      <c r="J8" s="3" t="s">
        <v>18</v>
      </c>
      <c r="K8" s="1" t="s">
        <v>32</v>
      </c>
    </row>
    <row r="9" spans="1:11" x14ac:dyDescent="0.3">
      <c r="A9" s="1" t="s">
        <v>16</v>
      </c>
      <c r="B9" s="2">
        <v>180</v>
      </c>
      <c r="C9" s="3" t="s">
        <v>17</v>
      </c>
      <c r="G9" s="3">
        <v>0.5</v>
      </c>
      <c r="H9" s="4">
        <f t="shared" si="0"/>
        <v>1.7260273972602738</v>
      </c>
      <c r="J9" s="3" t="s">
        <v>10</v>
      </c>
      <c r="K9" s="1" t="s">
        <v>20</v>
      </c>
    </row>
    <row r="10" spans="1:11" x14ac:dyDescent="0.3">
      <c r="A10" s="1" t="s">
        <v>84</v>
      </c>
      <c r="B10" s="2">
        <v>10</v>
      </c>
      <c r="C10" s="3" t="s">
        <v>113</v>
      </c>
      <c r="E10" s="3">
        <v>1</v>
      </c>
      <c r="H10" s="4">
        <f t="shared" si="0"/>
        <v>2.333333333333333</v>
      </c>
    </row>
    <row r="11" spans="1:11" x14ac:dyDescent="0.3">
      <c r="I11" s="5">
        <f>SUM(H2:H10)</f>
        <v>159.28477929984783</v>
      </c>
    </row>
    <row r="12" spans="1:11" x14ac:dyDescent="0.3">
      <c r="A12" s="6" t="s">
        <v>169</v>
      </c>
    </row>
    <row r="13" spans="1:11" x14ac:dyDescent="0.3">
      <c r="A13" s="1" t="s">
        <v>100</v>
      </c>
      <c r="B13" s="2">
        <v>0.95</v>
      </c>
      <c r="C13" s="3" t="s">
        <v>103</v>
      </c>
      <c r="D13" s="3">
        <v>1</v>
      </c>
      <c r="H13" s="4">
        <f t="shared" ref="H13:H57" si="1">D13*B13+(E13*B13/30*7)+(F13*B13/90*7)+(B13*G13/365*7)</f>
        <v>0.95</v>
      </c>
    </row>
    <row r="14" spans="1:11" x14ac:dyDescent="0.3">
      <c r="A14" s="1" t="s">
        <v>104</v>
      </c>
      <c r="B14" s="2">
        <v>0.76</v>
      </c>
      <c r="C14" s="3" t="s">
        <v>45</v>
      </c>
      <c r="D14" s="3">
        <v>1</v>
      </c>
      <c r="H14" s="4">
        <f t="shared" si="1"/>
        <v>0.76</v>
      </c>
    </row>
    <row r="15" spans="1:11" x14ac:dyDescent="0.3">
      <c r="A15" s="1" t="s">
        <v>106</v>
      </c>
      <c r="B15" s="2">
        <v>0.99</v>
      </c>
      <c r="C15" s="3" t="s">
        <v>69</v>
      </c>
      <c r="D15" s="3">
        <v>1</v>
      </c>
      <c r="H15" s="4">
        <f t="shared" si="1"/>
        <v>0.99</v>
      </c>
    </row>
    <row r="16" spans="1:11" x14ac:dyDescent="0.3">
      <c r="A16" s="1" t="s">
        <v>23</v>
      </c>
      <c r="B16" s="2">
        <v>1.69</v>
      </c>
      <c r="C16" s="3" t="s">
        <v>102</v>
      </c>
      <c r="D16" s="3">
        <v>1</v>
      </c>
      <c r="H16" s="4">
        <f t="shared" si="1"/>
        <v>1.69</v>
      </c>
    </row>
    <row r="17" spans="1:11" x14ac:dyDescent="0.3">
      <c r="A17" s="1" t="s">
        <v>101</v>
      </c>
      <c r="B17" s="2">
        <v>1.39</v>
      </c>
      <c r="C17" s="3" t="s">
        <v>45</v>
      </c>
      <c r="D17" s="3">
        <v>0.33</v>
      </c>
      <c r="H17" s="4">
        <f t="shared" si="1"/>
        <v>0.4587</v>
      </c>
    </row>
    <row r="18" spans="1:11" x14ac:dyDescent="0.3">
      <c r="A18" s="1" t="s">
        <v>24</v>
      </c>
      <c r="B18" s="2">
        <v>0.3</v>
      </c>
      <c r="C18" s="3" t="s">
        <v>44</v>
      </c>
      <c r="D18" s="3">
        <v>1</v>
      </c>
      <c r="H18" s="4">
        <f t="shared" si="1"/>
        <v>0.3</v>
      </c>
    </row>
    <row r="19" spans="1:11" x14ac:dyDescent="0.3">
      <c r="A19" s="1" t="s">
        <v>25</v>
      </c>
      <c r="B19" s="2">
        <v>0.44</v>
      </c>
      <c r="C19" s="3" t="s">
        <v>44</v>
      </c>
      <c r="D19" s="3">
        <v>1</v>
      </c>
      <c r="H19" s="4">
        <f t="shared" si="1"/>
        <v>0.44</v>
      </c>
    </row>
    <row r="20" spans="1:11" x14ac:dyDescent="0.3">
      <c r="A20" s="1" t="s">
        <v>26</v>
      </c>
      <c r="B20" s="2">
        <v>0.99</v>
      </c>
      <c r="C20" s="3" t="s">
        <v>46</v>
      </c>
      <c r="D20" s="3">
        <v>1</v>
      </c>
      <c r="H20" s="4">
        <f t="shared" si="1"/>
        <v>0.99</v>
      </c>
    </row>
    <row r="21" spans="1:11" x14ac:dyDescent="0.3">
      <c r="A21" s="1" t="s">
        <v>27</v>
      </c>
      <c r="B21" s="2">
        <v>0.59</v>
      </c>
      <c r="C21" s="3" t="s">
        <v>47</v>
      </c>
      <c r="D21" s="3">
        <v>3</v>
      </c>
      <c r="H21" s="4">
        <f t="shared" si="1"/>
        <v>1.77</v>
      </c>
    </row>
    <row r="22" spans="1:11" x14ac:dyDescent="0.3">
      <c r="A22" s="1" t="s">
        <v>28</v>
      </c>
      <c r="B22" s="2">
        <v>1.49</v>
      </c>
      <c r="C22" s="3" t="s">
        <v>46</v>
      </c>
      <c r="D22" s="3">
        <v>1</v>
      </c>
      <c r="H22" s="4">
        <f t="shared" si="1"/>
        <v>1.49</v>
      </c>
    </row>
    <row r="23" spans="1:11" x14ac:dyDescent="0.3">
      <c r="A23" s="1" t="s">
        <v>29</v>
      </c>
      <c r="B23" s="2">
        <v>0.49</v>
      </c>
      <c r="C23" s="3" t="s">
        <v>50</v>
      </c>
      <c r="D23" s="3">
        <v>2</v>
      </c>
      <c r="H23" s="4">
        <f t="shared" si="1"/>
        <v>0.98</v>
      </c>
    </row>
    <row r="24" spans="1:11" x14ac:dyDescent="0.3">
      <c r="A24" s="1" t="s">
        <v>48</v>
      </c>
      <c r="B24" s="2">
        <v>0.65</v>
      </c>
      <c r="C24" s="3" t="s">
        <v>46</v>
      </c>
      <c r="D24" s="3">
        <v>1</v>
      </c>
      <c r="H24" s="4">
        <f t="shared" si="1"/>
        <v>0.65</v>
      </c>
    </row>
    <row r="25" spans="1:11" x14ac:dyDescent="0.3">
      <c r="A25" s="1" t="s">
        <v>30</v>
      </c>
      <c r="B25" s="2">
        <v>0.39</v>
      </c>
      <c r="C25" s="3" t="s">
        <v>46</v>
      </c>
      <c r="D25" s="3">
        <v>1</v>
      </c>
      <c r="H25" s="4">
        <f t="shared" si="1"/>
        <v>0.39</v>
      </c>
    </row>
    <row r="26" spans="1:11" x14ac:dyDescent="0.3">
      <c r="A26" s="1" t="s">
        <v>31</v>
      </c>
      <c r="B26" s="2">
        <v>0.39</v>
      </c>
      <c r="C26" s="3" t="s">
        <v>46</v>
      </c>
      <c r="D26" s="3">
        <v>1</v>
      </c>
      <c r="H26" s="4">
        <f t="shared" si="1"/>
        <v>0.39</v>
      </c>
    </row>
    <row r="27" spans="1:11" x14ac:dyDescent="0.3">
      <c r="A27" s="1" t="s">
        <v>33</v>
      </c>
      <c r="B27" s="2">
        <v>0.33</v>
      </c>
      <c r="C27" s="3" t="s">
        <v>49</v>
      </c>
      <c r="D27" s="3">
        <v>1</v>
      </c>
      <c r="H27" s="4">
        <f t="shared" si="1"/>
        <v>0.33</v>
      </c>
    </row>
    <row r="28" spans="1:11" x14ac:dyDescent="0.3">
      <c r="A28" s="1" t="s">
        <v>51</v>
      </c>
      <c r="B28" s="2">
        <v>0.79</v>
      </c>
      <c r="C28" s="3" t="s">
        <v>2</v>
      </c>
      <c r="D28" s="3">
        <v>1</v>
      </c>
      <c r="H28" s="4">
        <f t="shared" si="1"/>
        <v>0.79</v>
      </c>
    </row>
    <row r="29" spans="1:11" x14ac:dyDescent="0.3">
      <c r="A29" s="1" t="s">
        <v>34</v>
      </c>
      <c r="B29" s="2">
        <v>1.69</v>
      </c>
      <c r="C29" s="3" t="s">
        <v>87</v>
      </c>
      <c r="D29" s="3">
        <v>8</v>
      </c>
      <c r="H29" s="4">
        <f t="shared" si="1"/>
        <v>13.52</v>
      </c>
    </row>
    <row r="30" spans="1:11" x14ac:dyDescent="0.3">
      <c r="A30" s="1" t="s">
        <v>42</v>
      </c>
      <c r="B30" s="2">
        <v>1.0900000000000001</v>
      </c>
      <c r="C30" s="3" t="s">
        <v>52</v>
      </c>
      <c r="D30" s="3">
        <v>1</v>
      </c>
      <c r="H30" s="4">
        <f t="shared" si="1"/>
        <v>1.0900000000000001</v>
      </c>
      <c r="K30" s="1">
        <f>240/42</f>
        <v>5.7142857142857144</v>
      </c>
    </row>
    <row r="31" spans="1:11" x14ac:dyDescent="0.3">
      <c r="A31" s="1" t="s">
        <v>43</v>
      </c>
      <c r="B31" s="2">
        <v>0.79</v>
      </c>
      <c r="C31" s="3" t="s">
        <v>53</v>
      </c>
      <c r="D31" s="3">
        <v>2</v>
      </c>
      <c r="H31" s="4">
        <f t="shared" si="1"/>
        <v>1.58</v>
      </c>
    </row>
    <row r="32" spans="1:11" x14ac:dyDescent="0.3">
      <c r="A32" s="1" t="s">
        <v>41</v>
      </c>
      <c r="B32" s="2">
        <v>3.99</v>
      </c>
      <c r="C32" s="3" t="s">
        <v>54</v>
      </c>
      <c r="F32" s="3">
        <v>2</v>
      </c>
      <c r="H32" s="4">
        <f t="shared" si="1"/>
        <v>0.6206666666666667</v>
      </c>
    </row>
    <row r="33" spans="1:8" x14ac:dyDescent="0.3">
      <c r="A33" s="1" t="s">
        <v>56</v>
      </c>
      <c r="B33" s="2">
        <v>1.49</v>
      </c>
      <c r="C33" s="3" t="s">
        <v>55</v>
      </c>
      <c r="F33" s="3">
        <v>1</v>
      </c>
      <c r="H33" s="4">
        <f t="shared" si="1"/>
        <v>0.11588888888888889</v>
      </c>
    </row>
    <row r="34" spans="1:8" x14ac:dyDescent="0.3">
      <c r="A34" s="1" t="s">
        <v>58</v>
      </c>
      <c r="B34" s="2">
        <v>1.05</v>
      </c>
      <c r="C34" s="3" t="s">
        <v>57</v>
      </c>
      <c r="E34" s="3">
        <v>6</v>
      </c>
      <c r="H34" s="4">
        <f t="shared" si="1"/>
        <v>1.4700000000000002</v>
      </c>
    </row>
    <row r="35" spans="1:8" x14ac:dyDescent="0.3">
      <c r="A35" s="1" t="s">
        <v>59</v>
      </c>
      <c r="B35" s="2">
        <v>3.5</v>
      </c>
      <c r="C35" s="3" t="s">
        <v>60</v>
      </c>
      <c r="E35" s="3">
        <v>1</v>
      </c>
      <c r="H35" s="4">
        <f t="shared" si="1"/>
        <v>0.81666666666666665</v>
      </c>
    </row>
    <row r="36" spans="1:8" x14ac:dyDescent="0.3">
      <c r="A36" s="1" t="s">
        <v>61</v>
      </c>
      <c r="B36" s="2">
        <v>0.62</v>
      </c>
      <c r="C36" s="3" t="s">
        <v>55</v>
      </c>
      <c r="E36" s="3">
        <v>2</v>
      </c>
      <c r="H36" s="4">
        <f t="shared" si="1"/>
        <v>0.28933333333333333</v>
      </c>
    </row>
    <row r="37" spans="1:8" x14ac:dyDescent="0.3">
      <c r="A37" s="1" t="s">
        <v>62</v>
      </c>
      <c r="B37" s="2">
        <v>0.49</v>
      </c>
      <c r="C37" s="3">
        <v>1</v>
      </c>
      <c r="D37" s="3">
        <v>1</v>
      </c>
      <c r="H37" s="4">
        <f t="shared" si="1"/>
        <v>0.49</v>
      </c>
    </row>
    <row r="38" spans="1:8" x14ac:dyDescent="0.3">
      <c r="A38" s="1" t="s">
        <v>63</v>
      </c>
      <c r="B38" s="2">
        <v>0.5</v>
      </c>
      <c r="C38" s="3" t="s">
        <v>46</v>
      </c>
      <c r="D38" s="3">
        <v>1</v>
      </c>
      <c r="H38" s="4">
        <f t="shared" si="1"/>
        <v>0.5</v>
      </c>
    </row>
    <row r="39" spans="1:8" x14ac:dyDescent="0.3">
      <c r="A39" s="1" t="s">
        <v>64</v>
      </c>
      <c r="B39" s="2">
        <v>0.49</v>
      </c>
      <c r="C39" s="3" t="s">
        <v>2</v>
      </c>
      <c r="E39" s="3">
        <v>2</v>
      </c>
      <c r="H39" s="4">
        <f t="shared" si="1"/>
        <v>0.22866666666666663</v>
      </c>
    </row>
    <row r="40" spans="1:8" x14ac:dyDescent="0.3">
      <c r="A40" s="1" t="s">
        <v>65</v>
      </c>
      <c r="B40" s="2">
        <v>0.79</v>
      </c>
      <c r="C40" s="3" t="s">
        <v>85</v>
      </c>
      <c r="E40" s="3">
        <v>2</v>
      </c>
      <c r="H40" s="4">
        <f t="shared" si="1"/>
        <v>0.3686666666666667</v>
      </c>
    </row>
    <row r="41" spans="1:8" x14ac:dyDescent="0.3">
      <c r="A41" s="1" t="s">
        <v>36</v>
      </c>
      <c r="B41" s="2">
        <v>1.45</v>
      </c>
      <c r="C41" s="3" t="s">
        <v>66</v>
      </c>
      <c r="E41" s="3">
        <v>2</v>
      </c>
      <c r="H41" s="4">
        <f t="shared" si="1"/>
        <v>0.67666666666666664</v>
      </c>
    </row>
    <row r="42" spans="1:8" x14ac:dyDescent="0.3">
      <c r="A42" s="1" t="s">
        <v>67</v>
      </c>
      <c r="B42" s="2">
        <v>0.99</v>
      </c>
      <c r="C42" s="3" t="s">
        <v>45</v>
      </c>
      <c r="F42" s="3">
        <v>1</v>
      </c>
      <c r="H42" s="4">
        <f t="shared" si="1"/>
        <v>7.6999999999999999E-2</v>
      </c>
    </row>
    <row r="43" spans="1:8" x14ac:dyDescent="0.3">
      <c r="A43" s="1" t="s">
        <v>68</v>
      </c>
      <c r="B43" s="2">
        <v>1.19</v>
      </c>
      <c r="C43" s="3" t="s">
        <v>69</v>
      </c>
      <c r="E43" s="3">
        <v>2</v>
      </c>
      <c r="H43" s="4">
        <f t="shared" si="1"/>
        <v>0.55533333333333323</v>
      </c>
    </row>
    <row r="44" spans="1:8" x14ac:dyDescent="0.3">
      <c r="A44" s="1" t="s">
        <v>71</v>
      </c>
      <c r="B44" s="2">
        <v>0.69</v>
      </c>
      <c r="C44" s="3" t="s">
        <v>70</v>
      </c>
      <c r="D44" s="3">
        <v>1</v>
      </c>
      <c r="H44" s="4">
        <f t="shared" si="1"/>
        <v>0.69</v>
      </c>
    </row>
    <row r="45" spans="1:8" x14ac:dyDescent="0.3">
      <c r="A45" s="1" t="s">
        <v>93</v>
      </c>
      <c r="B45" s="2">
        <v>3</v>
      </c>
      <c r="C45" s="3" t="s">
        <v>85</v>
      </c>
      <c r="F45" s="3">
        <v>1</v>
      </c>
      <c r="H45" s="4">
        <f t="shared" si="1"/>
        <v>0.23333333333333334</v>
      </c>
    </row>
    <row r="46" spans="1:8" x14ac:dyDescent="0.3">
      <c r="A46" s="1" t="s">
        <v>94</v>
      </c>
      <c r="B46" s="2">
        <v>0.99</v>
      </c>
      <c r="C46" s="3" t="s">
        <v>96</v>
      </c>
      <c r="E46" s="3">
        <v>1</v>
      </c>
      <c r="H46" s="4">
        <f t="shared" si="1"/>
        <v>0.23100000000000001</v>
      </c>
    </row>
    <row r="47" spans="1:8" x14ac:dyDescent="0.3">
      <c r="A47" s="1" t="s">
        <v>95</v>
      </c>
      <c r="B47" s="2">
        <v>0.85</v>
      </c>
      <c r="C47" s="3" t="s">
        <v>97</v>
      </c>
      <c r="E47" s="3">
        <v>1</v>
      </c>
      <c r="H47" s="4">
        <f t="shared" si="1"/>
        <v>0.19833333333333333</v>
      </c>
    </row>
    <row r="48" spans="1:8" x14ac:dyDescent="0.3">
      <c r="A48" s="1" t="s">
        <v>98</v>
      </c>
      <c r="B48" s="2">
        <v>0.65</v>
      </c>
      <c r="C48" s="3" t="s">
        <v>69</v>
      </c>
      <c r="F48" s="3">
        <v>2</v>
      </c>
      <c r="H48" s="4">
        <f t="shared" si="1"/>
        <v>0.10111111111111112</v>
      </c>
    </row>
    <row r="49" spans="1:9" x14ac:dyDescent="0.3">
      <c r="A49" s="1" t="s">
        <v>109</v>
      </c>
      <c r="B49" s="2">
        <v>1.99</v>
      </c>
      <c r="C49" s="3" t="s">
        <v>96</v>
      </c>
      <c r="E49" s="3">
        <v>2</v>
      </c>
      <c r="H49" s="4">
        <f t="shared" si="1"/>
        <v>0.92866666666666653</v>
      </c>
    </row>
    <row r="50" spans="1:9" x14ac:dyDescent="0.3">
      <c r="A50" s="1" t="s">
        <v>99</v>
      </c>
      <c r="B50" s="2">
        <v>0.34</v>
      </c>
      <c r="C50" s="3" t="s">
        <v>49</v>
      </c>
      <c r="D50" s="3">
        <v>2</v>
      </c>
      <c r="H50" s="4">
        <f t="shared" si="1"/>
        <v>0.68</v>
      </c>
    </row>
    <row r="51" spans="1:9" x14ac:dyDescent="0.3">
      <c r="A51" s="1" t="s">
        <v>105</v>
      </c>
      <c r="B51" s="2">
        <v>0.59</v>
      </c>
      <c r="C51" s="3" t="s">
        <v>45</v>
      </c>
      <c r="F51" s="3">
        <v>2</v>
      </c>
      <c r="H51" s="4">
        <f t="shared" si="1"/>
        <v>9.1777777777777764E-2</v>
      </c>
    </row>
    <row r="52" spans="1:9" x14ac:dyDescent="0.3">
      <c r="A52" s="1" t="s">
        <v>107</v>
      </c>
      <c r="B52" s="2">
        <v>0.99</v>
      </c>
      <c r="C52" s="3" t="s">
        <v>108</v>
      </c>
      <c r="E52" s="3">
        <v>1</v>
      </c>
      <c r="H52" s="4">
        <f t="shared" si="1"/>
        <v>0.23100000000000001</v>
      </c>
    </row>
    <row r="53" spans="1:9" x14ac:dyDescent="0.3">
      <c r="A53" s="1" t="s">
        <v>110</v>
      </c>
      <c r="B53" s="2">
        <v>0.99</v>
      </c>
      <c r="C53" s="3" t="s">
        <v>85</v>
      </c>
      <c r="E53" s="3">
        <v>2</v>
      </c>
      <c r="H53" s="4">
        <f t="shared" si="1"/>
        <v>0.46200000000000002</v>
      </c>
    </row>
    <row r="54" spans="1:9" x14ac:dyDescent="0.3">
      <c r="A54" s="1" t="s">
        <v>111</v>
      </c>
      <c r="B54" s="2">
        <v>0.2</v>
      </c>
      <c r="C54" s="3" t="s">
        <v>69</v>
      </c>
      <c r="E54" s="3">
        <v>1</v>
      </c>
      <c r="H54" s="4">
        <f t="shared" si="1"/>
        <v>4.6666666666666669E-2</v>
      </c>
    </row>
    <row r="55" spans="1:9" x14ac:dyDescent="0.3">
      <c r="A55" s="1" t="s">
        <v>122</v>
      </c>
      <c r="B55" s="2">
        <v>0.17</v>
      </c>
      <c r="C55" s="3" t="s">
        <v>69</v>
      </c>
      <c r="G55" s="3">
        <v>1</v>
      </c>
      <c r="H55" s="4">
        <f t="shared" si="1"/>
        <v>3.2602739726027403E-3</v>
      </c>
    </row>
    <row r="56" spans="1:9" x14ac:dyDescent="0.3">
      <c r="A56" s="1" t="s">
        <v>123</v>
      </c>
      <c r="B56" s="2">
        <v>0.25</v>
      </c>
      <c r="C56" s="3" t="s">
        <v>129</v>
      </c>
      <c r="F56" s="3">
        <v>0.5</v>
      </c>
      <c r="H56" s="4">
        <f t="shared" si="1"/>
        <v>9.7222222222222224E-3</v>
      </c>
    </row>
    <row r="57" spans="1:9" x14ac:dyDescent="0.3">
      <c r="A57" s="1" t="s">
        <v>124</v>
      </c>
      <c r="B57" s="2">
        <v>1.19</v>
      </c>
      <c r="C57" s="3" t="s">
        <v>128</v>
      </c>
      <c r="G57" s="3">
        <v>1</v>
      </c>
      <c r="H57" s="4">
        <f t="shared" si="1"/>
        <v>2.2821917808219176E-2</v>
      </c>
    </row>
    <row r="58" spans="1:9" x14ac:dyDescent="0.3">
      <c r="A58" s="1" t="s">
        <v>125</v>
      </c>
      <c r="B58" s="2">
        <v>0.85</v>
      </c>
      <c r="C58" s="3" t="s">
        <v>69</v>
      </c>
      <c r="E58" s="3">
        <v>2</v>
      </c>
      <c r="H58" s="4">
        <f t="shared" ref="H58:H62" si="2">D58*B58+(E58*B58/30*7)+(F58*B58/90*7)+(B58*G58/365*7)</f>
        <v>0.39666666666666667</v>
      </c>
    </row>
    <row r="59" spans="1:9" x14ac:dyDescent="0.3">
      <c r="A59" s="1" t="s">
        <v>126</v>
      </c>
      <c r="B59" s="2">
        <v>0.55000000000000004</v>
      </c>
      <c r="C59" s="3" t="s">
        <v>69</v>
      </c>
      <c r="E59" s="3">
        <v>2</v>
      </c>
      <c r="H59" s="4">
        <f t="shared" si="2"/>
        <v>0.25666666666666665</v>
      </c>
    </row>
    <row r="60" spans="1:9" x14ac:dyDescent="0.3">
      <c r="A60" s="1" t="s">
        <v>127</v>
      </c>
      <c r="B60" s="2">
        <v>2</v>
      </c>
      <c r="D60" s="3">
        <v>1</v>
      </c>
      <c r="H60" s="4">
        <f t="shared" si="2"/>
        <v>2</v>
      </c>
    </row>
    <row r="61" spans="1:9" x14ac:dyDescent="0.3">
      <c r="A61" s="1" t="s">
        <v>130</v>
      </c>
      <c r="B61" s="2">
        <v>0.99</v>
      </c>
      <c r="C61" s="3" t="s">
        <v>55</v>
      </c>
      <c r="F61" s="3">
        <v>1</v>
      </c>
      <c r="H61" s="4">
        <f t="shared" si="2"/>
        <v>7.6999999999999999E-2</v>
      </c>
    </row>
    <row r="62" spans="1:9" x14ac:dyDescent="0.3">
      <c r="A62" s="1" t="s">
        <v>167</v>
      </c>
      <c r="B62" s="2">
        <v>0.17</v>
      </c>
      <c r="C62" s="3" t="s">
        <v>129</v>
      </c>
      <c r="D62" s="3">
        <v>1</v>
      </c>
      <c r="H62" s="4">
        <f t="shared" si="2"/>
        <v>0.17</v>
      </c>
    </row>
    <row r="63" spans="1:9" x14ac:dyDescent="0.3">
      <c r="I63" s="5">
        <f>SUM(H13:H62)</f>
        <v>42.597615525114158</v>
      </c>
    </row>
    <row r="65" spans="1:9" x14ac:dyDescent="0.3">
      <c r="A65" s="6" t="s">
        <v>35</v>
      </c>
    </row>
    <row r="66" spans="1:9" x14ac:dyDescent="0.3">
      <c r="A66" s="1" t="s">
        <v>72</v>
      </c>
      <c r="B66" s="2">
        <v>5.5</v>
      </c>
      <c r="C66" s="3" t="s">
        <v>73</v>
      </c>
      <c r="E66" s="3">
        <v>0.5</v>
      </c>
      <c r="H66" s="4">
        <f t="shared" ref="H66:H72" si="3">D66*B66+(E66*B66/30*7)+(F66*B66/90*7)+(B66*G66/365*7)</f>
        <v>0.64166666666666661</v>
      </c>
    </row>
    <row r="67" spans="1:9" x14ac:dyDescent="0.3">
      <c r="A67" s="1" t="s">
        <v>74</v>
      </c>
      <c r="B67" s="2">
        <v>0.45</v>
      </c>
      <c r="C67" s="3" t="s">
        <v>75</v>
      </c>
      <c r="E67" s="3">
        <v>0.5</v>
      </c>
      <c r="H67" s="4">
        <f t="shared" si="3"/>
        <v>5.2500000000000005E-2</v>
      </c>
    </row>
    <row r="68" spans="1:9" x14ac:dyDescent="0.3">
      <c r="A68" s="1" t="s">
        <v>37</v>
      </c>
      <c r="B68" s="2">
        <v>0.75</v>
      </c>
      <c r="C68" s="3" t="s">
        <v>75</v>
      </c>
      <c r="E68" s="3">
        <v>0.5</v>
      </c>
      <c r="H68" s="4">
        <f t="shared" si="3"/>
        <v>8.7500000000000008E-2</v>
      </c>
    </row>
    <row r="69" spans="1:9" x14ac:dyDescent="0.3">
      <c r="A69" s="1" t="s">
        <v>38</v>
      </c>
      <c r="B69" s="2">
        <v>0.59</v>
      </c>
      <c r="C69" s="3">
        <v>6</v>
      </c>
      <c r="G69" s="3">
        <v>2</v>
      </c>
      <c r="H69" s="4">
        <f t="shared" si="3"/>
        <v>2.2630136986301369E-2</v>
      </c>
    </row>
    <row r="70" spans="1:9" x14ac:dyDescent="0.3">
      <c r="A70" s="1" t="s">
        <v>80</v>
      </c>
      <c r="B70" s="2">
        <v>3.75</v>
      </c>
      <c r="C70" s="3" t="s">
        <v>81</v>
      </c>
      <c r="F70" s="3">
        <v>1</v>
      </c>
      <c r="H70" s="4">
        <f t="shared" si="3"/>
        <v>0.29166666666666663</v>
      </c>
    </row>
    <row r="71" spans="1:9" x14ac:dyDescent="0.3">
      <c r="A71" s="1" t="s">
        <v>121</v>
      </c>
      <c r="B71" s="2">
        <v>0.85</v>
      </c>
      <c r="C71" s="3" t="s">
        <v>75</v>
      </c>
      <c r="G71" s="3">
        <v>1</v>
      </c>
      <c r="H71" s="4">
        <f t="shared" si="3"/>
        <v>1.6301369863013698E-2</v>
      </c>
    </row>
    <row r="72" spans="1:9" x14ac:dyDescent="0.3">
      <c r="A72" s="1" t="s">
        <v>150</v>
      </c>
      <c r="B72" s="2">
        <v>0.49</v>
      </c>
      <c r="C72" s="3" t="s">
        <v>129</v>
      </c>
      <c r="F72" s="3">
        <v>1</v>
      </c>
      <c r="H72" s="4">
        <f t="shared" si="3"/>
        <v>3.8111111111111109E-2</v>
      </c>
    </row>
    <row r="73" spans="1:9" x14ac:dyDescent="0.3">
      <c r="I73" s="5">
        <f>SUM(H66:H72)</f>
        <v>1.1503759512937595</v>
      </c>
    </row>
    <row r="74" spans="1:9" x14ac:dyDescent="0.3">
      <c r="A74" s="6" t="s">
        <v>114</v>
      </c>
    </row>
    <row r="75" spans="1:9" x14ac:dyDescent="0.3">
      <c r="A75" s="1" t="s">
        <v>40</v>
      </c>
      <c r="B75" s="2">
        <v>0.99</v>
      </c>
      <c r="C75" s="3" t="s">
        <v>76</v>
      </c>
      <c r="E75" s="3">
        <v>1</v>
      </c>
      <c r="H75" s="4">
        <f>D75*B75+(E75*B75/30*7)+(F75*B75/90*7)+(B75*G75/365*7)</f>
        <v>0.23100000000000001</v>
      </c>
    </row>
    <row r="76" spans="1:9" x14ac:dyDescent="0.3">
      <c r="A76" s="1" t="s">
        <v>77</v>
      </c>
      <c r="B76" s="2">
        <v>0.99</v>
      </c>
      <c r="C76" s="3" t="s">
        <v>78</v>
      </c>
      <c r="E76" s="3">
        <v>2</v>
      </c>
      <c r="H76" s="4">
        <f>D76*B76+(E76*B76/30*7)+(F76*B76/90*7)+(B76*G76/365*7)</f>
        <v>0.46200000000000002</v>
      </c>
    </row>
    <row r="77" spans="1:9" x14ac:dyDescent="0.3">
      <c r="A77" s="1" t="s">
        <v>79</v>
      </c>
      <c r="B77" s="2">
        <v>2.2000000000000002</v>
      </c>
      <c r="C77" s="3">
        <v>4</v>
      </c>
      <c r="F77" s="3">
        <v>1</v>
      </c>
      <c r="H77" s="4">
        <f>D77*B77+(E77*B77/30*7)+(F77*B77/90*7)+(B77*G77/365*7)</f>
        <v>0.17111111111111113</v>
      </c>
    </row>
    <row r="78" spans="1:9" x14ac:dyDescent="0.3">
      <c r="A78" s="1" t="s">
        <v>39</v>
      </c>
      <c r="B78" s="2">
        <v>0.59</v>
      </c>
      <c r="C78" s="3">
        <v>4</v>
      </c>
      <c r="G78" s="3">
        <v>2</v>
      </c>
      <c r="H78" s="4">
        <f>D78*B78+(E78*B78/30*7)+(F78*B78/90*7)+(B78*G78/365*7)</f>
        <v>2.2630136986301369E-2</v>
      </c>
    </row>
    <row r="79" spans="1:9" x14ac:dyDescent="0.3">
      <c r="A79" s="1" t="s">
        <v>83</v>
      </c>
      <c r="B79" s="2">
        <v>0.65</v>
      </c>
      <c r="C79" s="3" t="s">
        <v>82</v>
      </c>
      <c r="E79" s="3">
        <v>1</v>
      </c>
      <c r="H79" s="4">
        <f>D79*B79+(E79*B79/30*7)+(F79*B79/90*7)+(B79*G79/365*7)</f>
        <v>0.15166666666666667</v>
      </c>
    </row>
    <row r="80" spans="1:9" x14ac:dyDescent="0.3">
      <c r="A80" s="1" t="s">
        <v>164</v>
      </c>
      <c r="B80" s="2">
        <v>10</v>
      </c>
      <c r="F80" s="3">
        <v>1</v>
      </c>
      <c r="H80" s="4">
        <f>D80*B80+(E80*B80/30*7)+(F80*B80/90*7)+(B80*G80/365*7)</f>
        <v>0.77777777777777768</v>
      </c>
    </row>
    <row r="81" spans="1:9" x14ac:dyDescent="0.3">
      <c r="I81" s="5">
        <f>SUM(H75:H80)</f>
        <v>1.8161856925418569</v>
      </c>
    </row>
    <row r="82" spans="1:9" x14ac:dyDescent="0.3">
      <c r="A82" s="6" t="s">
        <v>119</v>
      </c>
    </row>
    <row r="83" spans="1:9" x14ac:dyDescent="0.3">
      <c r="A83" s="1" t="s">
        <v>137</v>
      </c>
      <c r="B83" s="2">
        <v>5.5</v>
      </c>
      <c r="G83" s="3">
        <v>1</v>
      </c>
      <c r="H83" s="4">
        <f t="shared" ref="H83:H88" si="4">D83*B83+(E83*B83/30*7)+(F83*B83/90*7)+(B83*G83/365*7)</f>
        <v>0.10547945205479453</v>
      </c>
    </row>
    <row r="84" spans="1:9" x14ac:dyDescent="0.3">
      <c r="A84" s="1" t="s">
        <v>134</v>
      </c>
      <c r="B84" s="2">
        <v>44.99</v>
      </c>
      <c r="G84" s="3">
        <v>1</v>
      </c>
      <c r="H84" s="4">
        <f t="shared" si="4"/>
        <v>0.86282191780821926</v>
      </c>
    </row>
    <row r="85" spans="1:9" x14ac:dyDescent="0.3">
      <c r="A85" s="1" t="s">
        <v>135</v>
      </c>
      <c r="B85" s="2">
        <v>9.99</v>
      </c>
      <c r="G85" s="3">
        <v>1</v>
      </c>
      <c r="H85" s="4">
        <f t="shared" si="4"/>
        <v>0.19158904109589042</v>
      </c>
    </row>
    <row r="86" spans="1:9" x14ac:dyDescent="0.3">
      <c r="A86" s="1" t="s">
        <v>136</v>
      </c>
      <c r="B86" s="2">
        <v>4.99</v>
      </c>
      <c r="G86" s="3">
        <v>1</v>
      </c>
      <c r="H86" s="4">
        <f t="shared" si="4"/>
        <v>9.5698630136986304E-2</v>
      </c>
    </row>
    <row r="87" spans="1:9" x14ac:dyDescent="0.3">
      <c r="A87" s="1" t="s">
        <v>156</v>
      </c>
      <c r="B87" s="2">
        <v>7</v>
      </c>
      <c r="G87" s="3">
        <v>1</v>
      </c>
      <c r="H87" s="4">
        <f t="shared" si="4"/>
        <v>0.13424657534246576</v>
      </c>
    </row>
    <row r="88" spans="1:9" x14ac:dyDescent="0.3">
      <c r="A88" s="1" t="s">
        <v>155</v>
      </c>
      <c r="B88" s="2">
        <v>6</v>
      </c>
      <c r="G88" s="3">
        <v>1</v>
      </c>
      <c r="H88" s="4">
        <f t="shared" si="4"/>
        <v>0.11506849315068492</v>
      </c>
    </row>
    <row r="89" spans="1:9" x14ac:dyDescent="0.3">
      <c r="I89" s="5">
        <f>SUM(H83:H88)</f>
        <v>1.5049041095890412</v>
      </c>
    </row>
    <row r="90" spans="1:9" x14ac:dyDescent="0.3">
      <c r="A90" s="6" t="s">
        <v>118</v>
      </c>
    </row>
    <row r="91" spans="1:9" x14ac:dyDescent="0.3">
      <c r="A91" s="1" t="s">
        <v>154</v>
      </c>
      <c r="B91" s="2">
        <v>100</v>
      </c>
      <c r="G91" s="3">
        <v>1</v>
      </c>
      <c r="H91" s="4">
        <f>D91*B91+(E91*B91/30*7)+(F91*B91/90*7)+(B91*G91/365*7)</f>
        <v>1.9178082191780821</v>
      </c>
    </row>
    <row r="92" spans="1:9" x14ac:dyDescent="0.3">
      <c r="A92" s="1" t="s">
        <v>151</v>
      </c>
      <c r="B92" s="2">
        <v>17.989999999999998</v>
      </c>
      <c r="G92" s="3">
        <v>2</v>
      </c>
      <c r="H92" s="4">
        <f>D92*B92+(E92*B92/30*7)+(F92*B92/90*7)+(B92*G92/365*7)</f>
        <v>0.69002739726027396</v>
      </c>
    </row>
    <row r="93" spans="1:9" x14ac:dyDescent="0.3">
      <c r="A93" s="1" t="s">
        <v>152</v>
      </c>
      <c r="B93" s="2">
        <v>2.5</v>
      </c>
      <c r="C93" s="3" t="s">
        <v>76</v>
      </c>
      <c r="G93" s="3">
        <v>1</v>
      </c>
      <c r="H93" s="4">
        <f>D93*B93+(E93*B93/30*7)+(F93*B93/90*7)+(B93*G93/365*7)</f>
        <v>4.7945205479452052E-2</v>
      </c>
    </row>
    <row r="94" spans="1:9" x14ac:dyDescent="0.3">
      <c r="A94" s="1" t="s">
        <v>153</v>
      </c>
      <c r="B94" s="2">
        <v>9.99</v>
      </c>
      <c r="G94" s="3">
        <v>2</v>
      </c>
      <c r="H94" s="4">
        <f>D94*B94+(E94*B94/30*7)+(F94*B94/90*7)+(B94*G94/365*7)</f>
        <v>0.38317808219178084</v>
      </c>
    </row>
    <row r="95" spans="1:9" x14ac:dyDescent="0.3">
      <c r="I95" s="5">
        <f>SUM(H91:H94)</f>
        <v>3.038958904109589</v>
      </c>
    </row>
    <row r="96" spans="1:9" x14ac:dyDescent="0.3">
      <c r="A96" s="6" t="s">
        <v>120</v>
      </c>
    </row>
    <row r="97" spans="1:9" x14ac:dyDescent="0.3">
      <c r="A97" s="6"/>
    </row>
    <row r="98" spans="1:9" x14ac:dyDescent="0.3">
      <c r="A98" s="6" t="s">
        <v>157</v>
      </c>
    </row>
    <row r="99" spans="1:9" x14ac:dyDescent="0.3">
      <c r="A99" s="1" t="s">
        <v>158</v>
      </c>
      <c r="B99" s="2">
        <v>54.76</v>
      </c>
      <c r="G99" s="3">
        <v>1</v>
      </c>
      <c r="H99" s="4">
        <f>D99*B99+(E99*B99/30*7)+(F99*B99/90*7)+(B99*G99/365*7)</f>
        <v>1.0501917808219179</v>
      </c>
    </row>
    <row r="100" spans="1:9" x14ac:dyDescent="0.3">
      <c r="A100" s="1" t="s">
        <v>159</v>
      </c>
      <c r="B100" s="2">
        <v>4.5</v>
      </c>
      <c r="G100" s="3">
        <v>1</v>
      </c>
      <c r="H100" s="4">
        <f>D100*B100+(E100*B100/30*7)+(F100*B100/90*7)+(B100*G100/365*7)</f>
        <v>8.6301369863013691E-2</v>
      </c>
    </row>
    <row r="101" spans="1:9" x14ac:dyDescent="0.3">
      <c r="A101" s="1" t="s">
        <v>160</v>
      </c>
      <c r="B101" s="2">
        <v>3</v>
      </c>
      <c r="G101" s="3">
        <v>1</v>
      </c>
      <c r="H101" s="4">
        <f>D101*B101+(E101*B101/30*7)+(F101*B101/90*7)+(B101*G101/365*7)</f>
        <v>5.7534246575342458E-2</v>
      </c>
    </row>
    <row r="102" spans="1:9" x14ac:dyDescent="0.3">
      <c r="A102" s="1" t="s">
        <v>161</v>
      </c>
      <c r="B102" s="2">
        <v>13.99</v>
      </c>
      <c r="G102" s="3">
        <v>1</v>
      </c>
      <c r="H102" s="4">
        <f>D102*B102+(E102*B102/30*7)+(F102*B102/90*7)+(B102*G102/365*7)</f>
        <v>0.26830136986301367</v>
      </c>
    </row>
    <row r="103" spans="1:9" x14ac:dyDescent="0.3">
      <c r="A103" s="6"/>
      <c r="I103" s="5">
        <f>SUM(H99:H102)</f>
        <v>1.4623287671232879</v>
      </c>
    </row>
    <row r="104" spans="1:9" x14ac:dyDescent="0.3">
      <c r="A104" s="6"/>
    </row>
    <row r="106" spans="1:9" x14ac:dyDescent="0.3">
      <c r="A106" s="6" t="s">
        <v>131</v>
      </c>
    </row>
    <row r="107" spans="1:9" x14ac:dyDescent="0.3">
      <c r="A107" s="1" t="s">
        <v>162</v>
      </c>
      <c r="B107" s="2">
        <v>79</v>
      </c>
      <c r="G107" s="3">
        <v>1</v>
      </c>
      <c r="H107" s="4">
        <f>D107*B107+(E107*B107/30*7)+(F107*B107/90*7)+(B107*G107/365*7)</f>
        <v>1.515068493150685</v>
      </c>
    </row>
    <row r="108" spans="1:9" x14ac:dyDescent="0.3">
      <c r="A108" s="1" t="s">
        <v>138</v>
      </c>
      <c r="B108" s="2">
        <v>24</v>
      </c>
      <c r="G108" s="3">
        <v>1</v>
      </c>
      <c r="H108" s="4">
        <f t="shared" ref="H108:H128" si="5">D108*B108+(E108*B108/30*7)+(F108*B108/90*7)+(B108*G108/365*7)</f>
        <v>0.46027397260273967</v>
      </c>
    </row>
    <row r="109" spans="1:9" x14ac:dyDescent="0.3">
      <c r="A109" s="1" t="s">
        <v>139</v>
      </c>
      <c r="B109" s="2">
        <v>5.59</v>
      </c>
      <c r="G109" s="3">
        <v>1</v>
      </c>
      <c r="H109" s="4">
        <f t="shared" si="5"/>
        <v>0.10720547945205479</v>
      </c>
    </row>
    <row r="110" spans="1:9" x14ac:dyDescent="0.3">
      <c r="A110" s="1" t="s">
        <v>140</v>
      </c>
      <c r="B110" s="2">
        <v>5.99</v>
      </c>
      <c r="G110" s="3">
        <v>1</v>
      </c>
      <c r="H110" s="4">
        <f t="shared" si="5"/>
        <v>0.11487671232876712</v>
      </c>
    </row>
    <row r="111" spans="1:9" x14ac:dyDescent="0.3">
      <c r="A111" s="1" t="s">
        <v>141</v>
      </c>
      <c r="B111" s="2">
        <v>9.99</v>
      </c>
      <c r="G111" s="3">
        <v>1</v>
      </c>
      <c r="H111" s="4">
        <f t="shared" si="5"/>
        <v>0.19158904109589042</v>
      </c>
    </row>
    <row r="112" spans="1:9" x14ac:dyDescent="0.3">
      <c r="A112" s="1" t="s">
        <v>142</v>
      </c>
      <c r="B112" s="2">
        <v>14.99</v>
      </c>
      <c r="G112" s="3">
        <v>1</v>
      </c>
      <c r="H112" s="4">
        <f t="shared" si="5"/>
        <v>0.28747945205479453</v>
      </c>
    </row>
    <row r="113" spans="1:9" x14ac:dyDescent="0.3">
      <c r="A113" s="1" t="s">
        <v>143</v>
      </c>
      <c r="B113" s="2">
        <v>6.19</v>
      </c>
      <c r="G113" s="3">
        <v>1</v>
      </c>
      <c r="H113" s="4">
        <f t="shared" si="5"/>
        <v>0.1187123287671233</v>
      </c>
    </row>
    <row r="114" spans="1:9" x14ac:dyDescent="0.3">
      <c r="A114" s="1" t="s">
        <v>144</v>
      </c>
      <c r="B114" s="2">
        <v>7.4</v>
      </c>
      <c r="G114" s="3">
        <v>2</v>
      </c>
      <c r="H114" s="4">
        <f t="shared" ref="H114:H120" si="6">D114*B114+(E114*B114/30*7)+(F114*B114/90*7)+(B114*G114/365*7)</f>
        <v>0.2838356164383562</v>
      </c>
    </row>
    <row r="115" spans="1:9" x14ac:dyDescent="0.3">
      <c r="A115" s="1" t="s">
        <v>144</v>
      </c>
      <c r="B115" s="2">
        <v>11.02</v>
      </c>
      <c r="G115" s="3">
        <v>3</v>
      </c>
      <c r="H115" s="4">
        <f t="shared" si="6"/>
        <v>0.63402739726027402</v>
      </c>
    </row>
    <row r="116" spans="1:9" x14ac:dyDescent="0.3">
      <c r="A116" s="1" t="s">
        <v>145</v>
      </c>
      <c r="B116" s="2">
        <v>7.98</v>
      </c>
      <c r="G116" s="3">
        <v>4</v>
      </c>
      <c r="H116" s="4">
        <f t="shared" si="6"/>
        <v>0.61216438356164382</v>
      </c>
    </row>
    <row r="117" spans="1:9" x14ac:dyDescent="0.3">
      <c r="A117" s="1" t="s">
        <v>146</v>
      </c>
      <c r="B117" s="2">
        <v>9.98</v>
      </c>
      <c r="G117" s="3">
        <v>5</v>
      </c>
      <c r="H117" s="4">
        <f t="shared" si="6"/>
        <v>0.95698630136986318</v>
      </c>
    </row>
    <row r="118" spans="1:9" x14ac:dyDescent="0.3">
      <c r="A118" s="1" t="s">
        <v>147</v>
      </c>
      <c r="B118" s="2">
        <v>11.5</v>
      </c>
      <c r="G118" s="3">
        <v>6</v>
      </c>
      <c r="H118" s="4">
        <f t="shared" si="6"/>
        <v>1.3232876712328767</v>
      </c>
    </row>
    <row r="119" spans="1:9" x14ac:dyDescent="0.3">
      <c r="A119" s="1" t="s">
        <v>148</v>
      </c>
      <c r="B119" s="2">
        <v>80</v>
      </c>
      <c r="G119" s="3">
        <v>7</v>
      </c>
      <c r="H119" s="4">
        <f t="shared" si="6"/>
        <v>10.739726027397261</v>
      </c>
    </row>
    <row r="120" spans="1:9" x14ac:dyDescent="0.3">
      <c r="A120" s="1" t="s">
        <v>149</v>
      </c>
      <c r="B120" s="2">
        <v>67</v>
      </c>
      <c r="G120" s="3">
        <v>8</v>
      </c>
      <c r="H120" s="4">
        <f t="shared" si="6"/>
        <v>10.27945205479452</v>
      </c>
    </row>
    <row r="121" spans="1:9" x14ac:dyDescent="0.3">
      <c r="A121" s="1" t="s">
        <v>133</v>
      </c>
      <c r="B121" s="2">
        <v>5.99</v>
      </c>
      <c r="G121" s="3">
        <v>1</v>
      </c>
      <c r="H121" s="4">
        <f>D121*B121+(E121*B121/30*7)+(F121*B121/90*7)+(B121*G121/365*7)</f>
        <v>0.11487671232876712</v>
      </c>
    </row>
    <row r="122" spans="1:9" x14ac:dyDescent="0.3">
      <c r="A122" s="1" t="s">
        <v>133</v>
      </c>
      <c r="B122" s="2">
        <v>4.79</v>
      </c>
      <c r="G122" s="3">
        <v>1</v>
      </c>
      <c r="H122" s="4">
        <f>D122*B122+(E122*B122/30*7)+(F122*B122/90*7)+(B122*G122/365*7)</f>
        <v>9.1863013698630147E-2</v>
      </c>
    </row>
    <row r="123" spans="1:9" x14ac:dyDescent="0.3">
      <c r="A123" s="1" t="s">
        <v>165</v>
      </c>
      <c r="B123" s="2">
        <v>3</v>
      </c>
      <c r="G123" s="3">
        <v>1</v>
      </c>
      <c r="H123" s="4">
        <f>D123*B123+(E123*B123/30*7)+(F123*B123/90*7)+(B123*G123/365*7)</f>
        <v>5.7534246575342458E-2</v>
      </c>
    </row>
    <row r="124" spans="1:9" x14ac:dyDescent="0.3">
      <c r="A124" s="1" t="s">
        <v>166</v>
      </c>
      <c r="I124" s="5">
        <f>SUM(H107:H123)</f>
        <v>27.88895890410959</v>
      </c>
    </row>
    <row r="127" spans="1:9" x14ac:dyDescent="0.3">
      <c r="A127" s="6" t="s">
        <v>132</v>
      </c>
    </row>
    <row r="128" spans="1:9" x14ac:dyDescent="0.3">
      <c r="A128" s="1" t="s">
        <v>168</v>
      </c>
      <c r="B128" s="2">
        <v>70</v>
      </c>
      <c r="G128" s="3">
        <v>1</v>
      </c>
      <c r="H128" s="4">
        <f t="shared" si="5"/>
        <v>1.3424657534246576</v>
      </c>
    </row>
    <row r="129" spans="1:11" x14ac:dyDescent="0.3">
      <c r="A129" s="6"/>
      <c r="I129" s="5">
        <f>SUM(H128:H128)</f>
        <v>1.3424657534246576</v>
      </c>
    </row>
    <row r="130" spans="1:11" x14ac:dyDescent="0.3">
      <c r="A130" s="6"/>
      <c r="I130" s="5"/>
    </row>
    <row r="131" spans="1:11" x14ac:dyDescent="0.3">
      <c r="A131" s="6"/>
      <c r="I131" s="5"/>
    </row>
    <row r="132" spans="1:11" x14ac:dyDescent="0.3">
      <c r="A132" s="6"/>
      <c r="I132" s="5"/>
    </row>
    <row r="133" spans="1:11" x14ac:dyDescent="0.3">
      <c r="H133" s="5" t="s">
        <v>115</v>
      </c>
      <c r="I133" s="5">
        <f>I124+I129+I81+I89+I73+I63+I11+I95</f>
        <v>238.62424414003047</v>
      </c>
    </row>
    <row r="134" spans="1:11" x14ac:dyDescent="0.3">
      <c r="H134" s="5"/>
      <c r="I134" s="5"/>
    </row>
    <row r="135" spans="1:11" x14ac:dyDescent="0.3">
      <c r="H135" s="5"/>
      <c r="I135" s="5"/>
    </row>
    <row r="136" spans="1:11" x14ac:dyDescent="0.3">
      <c r="H136" s="5"/>
      <c r="I136" s="5"/>
    </row>
    <row r="137" spans="1:11" x14ac:dyDescent="0.3">
      <c r="H137" s="5"/>
      <c r="I137" s="5"/>
    </row>
    <row r="138" spans="1:11" ht="17.25" thickBot="1" x14ac:dyDescent="0.35">
      <c r="H138" s="5"/>
      <c r="I138" s="5"/>
    </row>
    <row r="139" spans="1:11" ht="27.75" thickBot="1" x14ac:dyDescent="0.4">
      <c r="A139" s="7"/>
      <c r="B139" s="8"/>
      <c r="C139" s="9"/>
      <c r="D139" s="9"/>
      <c r="E139" s="9"/>
      <c r="F139" s="10" t="s">
        <v>163</v>
      </c>
      <c r="G139" s="9"/>
      <c r="H139" s="11"/>
      <c r="I139" s="11"/>
      <c r="J139" s="9"/>
      <c r="K139" s="12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5" fitToHeight="6" orientation="landscape" verticalDpi="0" r:id="rId1"/>
  <headerFooter>
    <oddHeader>&amp;CMONEY MANAGEMENT WORKING OUT YOUR COSTS</oddHead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</dc:creator>
  <cp:lastModifiedBy>brc11</cp:lastModifiedBy>
  <cp:lastPrinted>2018-08-13T13:02:10Z</cp:lastPrinted>
  <dcterms:created xsi:type="dcterms:W3CDTF">2018-08-12T23:51:17Z</dcterms:created>
  <dcterms:modified xsi:type="dcterms:W3CDTF">2018-08-13T13:02:13Z</dcterms:modified>
</cp:coreProperties>
</file>